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8\"/>
    </mc:Choice>
  </mc:AlternateContent>
  <bookViews>
    <workbookView xWindow="0" yWindow="0" windowWidth="24000" windowHeight="9735" tabRatio="682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9" i="3" l="1"/>
  <c r="I18" i="3"/>
  <c r="I13" i="3"/>
  <c r="I6" i="3"/>
  <c r="H21" i="3"/>
  <c r="I21" i="3" s="1"/>
  <c r="I20" i="3" s="1"/>
  <c r="H19" i="3"/>
  <c r="H18" i="3"/>
  <c r="H17" i="3"/>
  <c r="I17" i="3" s="1"/>
  <c r="I16" i="3" s="1"/>
  <c r="H15" i="3"/>
  <c r="I15" i="3" s="1"/>
  <c r="H14" i="3"/>
  <c r="I14" i="3" s="1"/>
  <c r="H13" i="3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H5" i="3"/>
  <c r="I5" i="3" s="1"/>
  <c r="G20" i="3"/>
  <c r="H20" i="3" s="1"/>
  <c r="G16" i="3"/>
  <c r="G4" i="3"/>
  <c r="G3" i="3" s="1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H16" i="3" s="1"/>
  <c r="C4" i="3"/>
  <c r="I14" i="4"/>
  <c r="I6" i="4"/>
  <c r="E17" i="4"/>
  <c r="H17" i="4"/>
  <c r="E18" i="4"/>
  <c r="H18" i="4"/>
  <c r="H16" i="4"/>
  <c r="I16" i="4" s="1"/>
  <c r="H15" i="4"/>
  <c r="I15" i="4" s="1"/>
  <c r="H14" i="4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C3" i="3" l="1"/>
  <c r="H3" i="3" s="1"/>
  <c r="I3" i="3" s="1"/>
  <c r="E4" i="3"/>
  <c r="H4" i="3"/>
  <c r="I4" i="3" s="1"/>
  <c r="E16" i="3"/>
  <c r="E3" i="4"/>
  <c r="D3" i="3"/>
  <c r="F3" i="3"/>
  <c r="E3" i="3" l="1"/>
</calcChain>
</file>

<file path=xl/sharedStrings.xml><?xml version="1.0" encoding="utf-8"?>
<sst xmlns="http://schemas.openxmlformats.org/spreadsheetml/2006/main" count="197" uniqueCount="80">
  <si>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</si>
  <si>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</si>
  <si>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</si>
  <si>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</si>
  <si>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</si>
  <si>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</si>
  <si>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</si>
  <si>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</si>
  <si>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</si>
  <si>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</si>
  <si>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</si>
  <si>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</si>
  <si>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</si>
  <si>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</si>
  <si>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</si>
  <si>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</si>
  <si>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</si>
  <si>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</si>
  <si>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</si>
  <si>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</si>
  <si>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</si>
  <si>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</si>
  <si>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</si>
  <si>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</si>
  <si>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</si>
  <si>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</si>
  <si>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</si>
  <si>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</si>
  <si>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</si>
  <si>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</si>
  <si>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</si>
  <si>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</si>
  <si>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</si>
  <si>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</si>
  <si>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</si>
  <si>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</si>
  <si>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</si>
  <si>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</si>
  <si>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</si>
  <si>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</si>
  <si>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</si>
  <si>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</si>
  <si>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</si>
  <si>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</si>
  <si>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</si>
  <si>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</si>
  <si>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</si>
  <si>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</si>
  <si>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</si>
  <si>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</si>
  <si>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</si>
  <si>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</si>
  <si>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</si>
  <si>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</si>
  <si>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</si>
  <si>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</si>
  <si>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</si>
  <si>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</si>
  <si>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Accesorios</t>
  </si>
  <si>
    <t>1.1.4</t>
  </si>
  <si>
    <t xml:space="preserve"> Derechos, productos y aprovechamie</t>
  </si>
  <si>
    <t xml:space="preserve"> Derechos por prestación de servicios</t>
  </si>
  <si>
    <t xml:space="preserve"> Productos de tipo corriente</t>
  </si>
  <si>
    <t xml:space="preserve"> Productos de capital</t>
  </si>
  <si>
    <t xml:space="preserve"> Aprovechamientos de tipo corriente</t>
  </si>
  <si>
    <t>3.2.2</t>
  </si>
  <si>
    <t xml:space="preserve"> Disminucion de pasivos</t>
  </si>
  <si>
    <t xml:space="preserve"> Remanentes</t>
  </si>
  <si>
    <t>RECURSOS FEDERALES</t>
  </si>
  <si>
    <t>1.1.8</t>
  </si>
  <si>
    <t xml:space="preserve"> Transferencias corrientes</t>
  </si>
  <si>
    <t xml:space="preserve"> Aportaciones</t>
  </si>
  <si>
    <t xml:space="preserve"> Convenios</t>
  </si>
  <si>
    <t>1.1.9</t>
  </si>
  <si>
    <t xml:space="preserve"> Participaciones</t>
  </si>
  <si>
    <t>RECURSOS ESTATALES</t>
  </si>
  <si>
    <t>OTROS RECURSOS</t>
  </si>
  <si>
    <t>MUNICIPIO SAN FELIPE
ESTADO ANALÍTICO DE INGRESOS
DEL 1 DE ENERO AL AL 31 DE MARZO DEL 2018</t>
  </si>
  <si>
    <t>MUNICIPIO SAN FELIPE
ESTADO ANALÍTICO DE INGRESOS POR RUBRO
DEL 1 DE ENERO AL AL 31 DE MARZO DEL 2018</t>
  </si>
  <si>
    <t>MUNICIPIO SAN FELIPE
ESTADO ANALÍTICO DE INGRESOS POR FUENTE DE FINANCIAMIENTO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</si>
</sst>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0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77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368848399.24000001</v>
      </c>
      <c r="F3" s="5">
        <v>137103261.56999999</v>
      </c>
      <c r="G3" s="5">
        <v>505951660.81</v>
      </c>
      <c r="H3" s="5">
        <v>232914025.12</v>
      </c>
      <c r="I3" s="5">
        <v>232914025.12</v>
      </c>
      <c r="J3" s="5">
        <v>-135934374.12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29204155.039999999</v>
      </c>
      <c r="F4" s="4">
        <v>6126444.4800000004</v>
      </c>
      <c r="G4" s="4">
        <v>35330599.520000003</v>
      </c>
      <c r="H4" s="4">
        <v>24023695.420000002</v>
      </c>
      <c r="I4" s="4">
        <v>24023695.420000002</v>
      </c>
      <c r="J4" s="4">
        <v>-5180459.62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15172703.42</v>
      </c>
      <c r="F5" s="4">
        <v>0</v>
      </c>
      <c r="G5" s="4">
        <v>15172703.42</v>
      </c>
      <c r="H5" s="4">
        <v>13683727.1</v>
      </c>
      <c r="I5" s="4">
        <v>13683727.1</v>
      </c>
      <c r="J5" s="4">
        <v>-1488976.32</v>
      </c>
      <c r="K5" s="15">
        <v>0</v>
      </c>
    </row>
    <row r="6" spans="1:11" x14ac:dyDescent="0.2">
      <c r="A6" s="61">
        <v>1</v>
      </c>
      <c r="B6" s="61" t="s">
        <v>54</v>
      </c>
      <c r="C6" s="61">
        <v>12</v>
      </c>
      <c r="D6" s="62" t="s">
        <v>56</v>
      </c>
      <c r="E6" s="4">
        <v>15077065.59</v>
      </c>
      <c r="F6" s="4">
        <v>0</v>
      </c>
      <c r="G6" s="4">
        <v>15077065.59</v>
      </c>
      <c r="H6" s="4">
        <v>13240624.18</v>
      </c>
      <c r="I6" s="4">
        <v>13240624.18</v>
      </c>
      <c r="J6" s="4">
        <v>-1836441.41</v>
      </c>
      <c r="K6" s="15">
        <v>0</v>
      </c>
    </row>
    <row r="7" spans="1:11" x14ac:dyDescent="0.2">
      <c r="A7" s="61">
        <v>1</v>
      </c>
      <c r="B7" s="61" t="s">
        <v>54</v>
      </c>
      <c r="C7" s="61">
        <v>13</v>
      </c>
      <c r="D7" s="12" t="s">
        <v>57</v>
      </c>
      <c r="E7" s="4">
        <v>95637.83</v>
      </c>
      <c r="F7" s="4">
        <v>0</v>
      </c>
      <c r="G7" s="4">
        <v>95637.83</v>
      </c>
      <c r="H7" s="4">
        <v>25420</v>
      </c>
      <c r="I7" s="4">
        <v>25420</v>
      </c>
      <c r="J7" s="4">
        <v>-70217.83</v>
      </c>
      <c r="K7" s="15">
        <v>0</v>
      </c>
    </row>
    <row r="8" spans="1:11" x14ac:dyDescent="0.2">
      <c r="A8" s="61">
        <v>1</v>
      </c>
      <c r="B8" s="61" t="s">
        <v>54</v>
      </c>
      <c r="C8" s="61">
        <v>17</v>
      </c>
      <c r="D8" s="12" t="s">
        <v>58</v>
      </c>
      <c r="E8" s="4">
        <v>0</v>
      </c>
      <c r="F8" s="4">
        <v>0</v>
      </c>
      <c r="G8" s="4">
        <v>0</v>
      </c>
      <c r="H8" s="4">
        <v>417682.92</v>
      </c>
      <c r="I8" s="4">
        <v>417682.92</v>
      </c>
      <c r="J8" s="4">
        <v>417682.92</v>
      </c>
      <c r="K8" s="15">
        <v>417682.92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13031451.619999999</v>
      </c>
      <c r="F9" s="4">
        <v>0</v>
      </c>
      <c r="G9" s="4">
        <v>13031451.619999999</v>
      </c>
      <c r="H9" s="4">
        <v>3213523.84</v>
      </c>
      <c r="I9" s="4">
        <v>3213523.84</v>
      </c>
      <c r="J9" s="4">
        <v>-9817927.7799999993</v>
      </c>
      <c r="K9" s="15">
        <v>0</v>
      </c>
    </row>
    <row r="10" spans="1:11" x14ac:dyDescent="0.2">
      <c r="A10" s="63">
        <v>1</v>
      </c>
      <c r="B10" s="63" t="s">
        <v>59</v>
      </c>
      <c r="C10" s="63">
        <v>43</v>
      </c>
      <c r="D10" s="8" t="s">
        <v>61</v>
      </c>
      <c r="E10" s="4">
        <v>3092405.33</v>
      </c>
      <c r="F10" s="4">
        <v>0</v>
      </c>
      <c r="G10" s="4">
        <v>3092405.33</v>
      </c>
      <c r="H10" s="4">
        <v>1165108.2</v>
      </c>
      <c r="I10" s="4">
        <v>1165108.2</v>
      </c>
      <c r="J10" s="4">
        <v>-1927297.13</v>
      </c>
      <c r="K10" s="15">
        <v>0</v>
      </c>
    </row>
    <row r="11" spans="1:11" x14ac:dyDescent="0.2">
      <c r="A11" s="63">
        <v>1</v>
      </c>
      <c r="B11" s="63" t="s">
        <v>59</v>
      </c>
      <c r="C11" s="63">
        <v>45</v>
      </c>
      <c r="D11" s="8" t="s">
        <v>58</v>
      </c>
      <c r="E11" s="4">
        <v>0</v>
      </c>
      <c r="F11" s="4">
        <v>0</v>
      </c>
      <c r="G11" s="4">
        <v>0</v>
      </c>
      <c r="H11" s="4">
        <v>71.55</v>
      </c>
      <c r="I11" s="4">
        <v>71.55</v>
      </c>
      <c r="J11" s="4">
        <v>71.55</v>
      </c>
      <c r="K11" s="15">
        <v>71.55</v>
      </c>
    </row>
    <row r="12" spans="1:11" x14ac:dyDescent="0.2">
      <c r="A12" s="63">
        <v>1</v>
      </c>
      <c r="B12" s="63" t="s">
        <v>59</v>
      </c>
      <c r="C12" s="63">
        <v>51</v>
      </c>
      <c r="D12" s="8" t="s">
        <v>62</v>
      </c>
      <c r="E12" s="4">
        <v>5510609.96</v>
      </c>
      <c r="F12" s="4">
        <v>1494590.25</v>
      </c>
      <c r="G12" s="4">
        <v>7005200.21</v>
      </c>
      <c r="H12" s="4">
        <v>1521324.27</v>
      </c>
      <c r="I12" s="4">
        <v>1521324.27</v>
      </c>
      <c r="J12" s="4">
        <v>-3989285.69</v>
      </c>
      <c r="K12" s="15">
        <v>0</v>
      </c>
    </row>
    <row r="13" spans="1:11" x14ac:dyDescent="0.2">
      <c r="A13" s="63">
        <v>1</v>
      </c>
      <c r="B13" s="63" t="s">
        <v>59</v>
      </c>
      <c r="C13" s="63">
        <v>52</v>
      </c>
      <c r="D13" s="8" t="s">
        <v>63</v>
      </c>
      <c r="E13" s="4">
        <v>1494590.25</v>
      </c>
      <c r="F13" s="4">
        <v>-1494590.25</v>
      </c>
      <c r="G13" s="4">
        <v>0</v>
      </c>
      <c r="H13" s="4">
        <v>0</v>
      </c>
      <c r="I13" s="4">
        <v>0</v>
      </c>
      <c r="J13" s="4">
        <v>-1494590.25</v>
      </c>
      <c r="K13" s="15">
        <v>0</v>
      </c>
    </row>
    <row r="14" spans="1:11" x14ac:dyDescent="0.2">
      <c r="A14" s="61">
        <v>1</v>
      </c>
      <c r="B14" s="61" t="s">
        <v>59</v>
      </c>
      <c r="C14" s="12">
        <v>61</v>
      </c>
      <c r="D14" s="61" t="s">
        <v>64</v>
      </c>
      <c r="E14" s="4">
        <v>2933846.08</v>
      </c>
      <c r="F14" s="4">
        <v>0</v>
      </c>
      <c r="G14" s="4">
        <v>2933846.08</v>
      </c>
      <c r="H14" s="4">
        <v>527019.81999999995</v>
      </c>
      <c r="I14" s="4">
        <v>527019.81999999995</v>
      </c>
      <c r="J14" s="4">
        <v>-2406826.2599999998</v>
      </c>
      <c r="K14" s="15">
        <v>0</v>
      </c>
    </row>
    <row r="15" spans="1:11" x14ac:dyDescent="0.2">
      <c r="A15" s="61">
        <v>1</v>
      </c>
      <c r="B15" s="61" t="s">
        <v>65</v>
      </c>
      <c r="C15" s="61"/>
      <c r="D15" s="12" t="s">
        <v>66</v>
      </c>
      <c r="E15" s="4">
        <v>1000000</v>
      </c>
      <c r="F15" s="4">
        <v>6126444.4800000004</v>
      </c>
      <c r="G15" s="4">
        <v>7126444.4800000004</v>
      </c>
      <c r="H15" s="4">
        <v>7126444.4800000004</v>
      </c>
      <c r="I15" s="4">
        <v>7126444.4800000004</v>
      </c>
      <c r="J15" s="4">
        <v>6126444.4800000004</v>
      </c>
      <c r="K15" s="15">
        <v>6126444.4800000004</v>
      </c>
    </row>
    <row r="16" spans="1:11" x14ac:dyDescent="0.2">
      <c r="A16" s="63">
        <v>1</v>
      </c>
      <c r="B16" s="63" t="s">
        <v>65</v>
      </c>
      <c r="C16" s="63">
        <v>3</v>
      </c>
      <c r="D16" s="8" t="s">
        <v>67</v>
      </c>
      <c r="E16" s="4">
        <v>1000000</v>
      </c>
      <c r="F16" s="4">
        <v>6126444.4800000004</v>
      </c>
      <c r="G16" s="4">
        <v>7126444.4800000004</v>
      </c>
      <c r="H16" s="4">
        <v>7126444.4800000004</v>
      </c>
      <c r="I16" s="4">
        <v>7126444.4800000004</v>
      </c>
      <c r="J16" s="4">
        <v>6126444.4800000004</v>
      </c>
      <c r="K16" s="15">
        <v>6126444.4800000004</v>
      </c>
    </row>
    <row r="17" spans="1:11" x14ac:dyDescent="0.2">
      <c r="A17" s="63">
        <v>5</v>
      </c>
      <c r="B17" s="63"/>
      <c r="C17" s="63"/>
      <c r="D17" s="8" t="s">
        <v>68</v>
      </c>
      <c r="E17" s="4">
        <v>310354610.42000002</v>
      </c>
      <c r="F17" s="4">
        <v>112894637.8</v>
      </c>
      <c r="G17" s="4">
        <v>423249248.22000003</v>
      </c>
      <c r="H17" s="4">
        <v>194619992.74000001</v>
      </c>
      <c r="I17" s="4">
        <v>194619992.74000001</v>
      </c>
      <c r="J17" s="4">
        <v>-115734617.68000001</v>
      </c>
      <c r="K17" s="15">
        <v>0</v>
      </c>
    </row>
    <row r="18" spans="1:11" x14ac:dyDescent="0.2">
      <c r="A18" s="63">
        <v>5</v>
      </c>
      <c r="B18" s="63" t="s">
        <v>59</v>
      </c>
      <c r="C18" s="63"/>
      <c r="D18" s="8" t="s">
        <v>60</v>
      </c>
      <c r="E18" s="4">
        <v>0</v>
      </c>
      <c r="F18" s="4">
        <v>0</v>
      </c>
      <c r="G18" s="4">
        <v>0</v>
      </c>
      <c r="H18" s="4">
        <v>1139139.3999999999</v>
      </c>
      <c r="I18" s="4">
        <v>1139139.3999999999</v>
      </c>
      <c r="J18" s="4">
        <v>1139139.3999999999</v>
      </c>
      <c r="K18" s="15">
        <v>1139139.3999999999</v>
      </c>
    </row>
    <row r="19" spans="1:11" x14ac:dyDescent="0.2">
      <c r="A19" s="61">
        <v>5</v>
      </c>
      <c r="B19" s="61" t="s">
        <v>59</v>
      </c>
      <c r="C19" s="61">
        <v>51</v>
      </c>
      <c r="D19" s="12" t="s">
        <v>62</v>
      </c>
      <c r="E19" s="4">
        <v>0</v>
      </c>
      <c r="F19" s="4">
        <v>0</v>
      </c>
      <c r="G19" s="4">
        <v>0</v>
      </c>
      <c r="H19" s="4">
        <v>736699.22</v>
      </c>
      <c r="I19" s="4">
        <v>736699.22</v>
      </c>
      <c r="J19" s="4">
        <v>736699.22</v>
      </c>
      <c r="K19" s="15">
        <v>736699.22</v>
      </c>
    </row>
    <row r="20" spans="1:11" x14ac:dyDescent="0.2">
      <c r="A20" s="63">
        <v>5</v>
      </c>
      <c r="B20" s="63" t="s">
        <v>59</v>
      </c>
      <c r="C20" s="63">
        <v>61</v>
      </c>
      <c r="D20" s="8" t="s">
        <v>64</v>
      </c>
      <c r="E20" s="4">
        <v>0</v>
      </c>
      <c r="F20" s="4">
        <v>0</v>
      </c>
      <c r="G20" s="4">
        <v>0</v>
      </c>
      <c r="H20" s="4">
        <v>402440.18</v>
      </c>
      <c r="I20" s="4">
        <v>402440.18</v>
      </c>
      <c r="J20" s="4">
        <v>402440.18</v>
      </c>
      <c r="K20" s="15">
        <v>402440.18</v>
      </c>
    </row>
    <row r="21" spans="1:11" x14ac:dyDescent="0.2">
      <c r="A21" s="61">
        <v>5</v>
      </c>
      <c r="B21" s="61" t="s">
        <v>69</v>
      </c>
      <c r="C21" s="61"/>
      <c r="D21" s="12" t="s">
        <v>70</v>
      </c>
      <c r="E21" s="4">
        <v>202817446.08000001</v>
      </c>
      <c r="F21" s="4">
        <v>4489029.49</v>
      </c>
      <c r="G21" s="4">
        <v>207306475.56999999</v>
      </c>
      <c r="H21" s="4">
        <v>60150008.640000001</v>
      </c>
      <c r="I21" s="4">
        <v>60150008.640000001</v>
      </c>
      <c r="J21" s="4">
        <v>-142667437.44</v>
      </c>
      <c r="K21" s="15">
        <v>0</v>
      </c>
    </row>
    <row r="22" spans="1:11" x14ac:dyDescent="0.2">
      <c r="A22" s="63">
        <v>5</v>
      </c>
      <c r="B22" s="63" t="s">
        <v>69</v>
      </c>
      <c r="C22" s="63">
        <v>82</v>
      </c>
      <c r="D22" s="8" t="s">
        <v>71</v>
      </c>
      <c r="E22" s="4">
        <v>186067446.08000001</v>
      </c>
      <c r="F22" s="4">
        <v>2146751.92</v>
      </c>
      <c r="G22" s="4">
        <v>188214198</v>
      </c>
      <c r="H22" s="4">
        <v>53075970</v>
      </c>
      <c r="I22" s="4">
        <v>53075970</v>
      </c>
      <c r="J22" s="4">
        <v>-132991476.08</v>
      </c>
      <c r="K22" s="15">
        <v>0</v>
      </c>
    </row>
    <row r="23" spans="1:11" x14ac:dyDescent="0.2">
      <c r="A23" s="63">
        <v>5</v>
      </c>
      <c r="B23" s="63" t="s">
        <v>69</v>
      </c>
      <c r="C23" s="63">
        <v>83</v>
      </c>
      <c r="D23" s="64" t="s">
        <v>72</v>
      </c>
      <c r="E23" s="4">
        <v>16750000</v>
      </c>
      <c r="F23" s="4">
        <v>2342277.5699999998</v>
      </c>
      <c r="G23" s="4">
        <v>19092277.57</v>
      </c>
      <c r="H23" s="4">
        <v>7074038.6399999997</v>
      </c>
      <c r="I23" s="4">
        <v>7074038.6399999997</v>
      </c>
      <c r="J23" s="4">
        <v>-9675961.3599999994</v>
      </c>
      <c r="K23" s="15">
        <v>0</v>
      </c>
    </row>
    <row r="24" spans="1:11" x14ac:dyDescent="0.2">
      <c r="A24" s="63">
        <v>5</v>
      </c>
      <c r="B24" s="63" t="s">
        <v>73</v>
      </c>
      <c r="C24" s="63"/>
      <c r="D24" s="64" t="s">
        <v>74</v>
      </c>
      <c r="E24" s="4">
        <v>100637117.84999999</v>
      </c>
      <c r="F24" s="4">
        <v>11130804.15</v>
      </c>
      <c r="G24" s="4">
        <v>111767922</v>
      </c>
      <c r="H24" s="4">
        <v>29155994.050000001</v>
      </c>
      <c r="I24" s="4">
        <v>29155994.050000001</v>
      </c>
      <c r="J24" s="4">
        <v>-71481123.799999997</v>
      </c>
      <c r="K24" s="15">
        <v>0</v>
      </c>
    </row>
    <row r="25" spans="1:11" x14ac:dyDescent="0.2">
      <c r="A25" s="61">
        <v>5</v>
      </c>
      <c r="B25" s="61" t="s">
        <v>73</v>
      </c>
      <c r="C25" s="61">
        <v>81</v>
      </c>
      <c r="D25" s="12" t="s">
        <v>74</v>
      </c>
      <c r="E25" s="4">
        <v>100637117.84999999</v>
      </c>
      <c r="F25" s="4">
        <v>11130804.15</v>
      </c>
      <c r="G25" s="4">
        <v>111767922</v>
      </c>
      <c r="H25" s="4">
        <v>29155994.050000001</v>
      </c>
      <c r="I25" s="4">
        <v>29155994.050000001</v>
      </c>
      <c r="J25" s="4">
        <v>-71481123.799999997</v>
      </c>
      <c r="K25" s="15">
        <v>0</v>
      </c>
    </row>
    <row r="26" spans="1:11" x14ac:dyDescent="0.2">
      <c r="A26" s="61">
        <v>5</v>
      </c>
      <c r="B26" s="61" t="s">
        <v>65</v>
      </c>
      <c r="C26" s="61"/>
      <c r="D26" s="12" t="s">
        <v>66</v>
      </c>
      <c r="E26" s="4">
        <v>6900046.4900000002</v>
      </c>
      <c r="F26" s="4">
        <v>97274804.159999996</v>
      </c>
      <c r="G26" s="4">
        <v>104174850.65000001</v>
      </c>
      <c r="H26" s="4">
        <v>104174850.65000001</v>
      </c>
      <c r="I26" s="4">
        <v>104174850.65000001</v>
      </c>
      <c r="J26" s="4">
        <v>97274804.159999996</v>
      </c>
      <c r="K26" s="15">
        <v>97274804.159999996</v>
      </c>
    </row>
    <row r="27" spans="1:11" x14ac:dyDescent="0.2">
      <c r="A27" s="61">
        <v>5</v>
      </c>
      <c r="B27" s="61" t="s">
        <v>65</v>
      </c>
      <c r="C27" s="61">
        <v>3</v>
      </c>
      <c r="D27" s="61" t="s">
        <v>67</v>
      </c>
      <c r="E27" s="4">
        <v>6900046.4900000002</v>
      </c>
      <c r="F27" s="4">
        <v>97274804.159999996</v>
      </c>
      <c r="G27" s="4">
        <v>104174850.65000001</v>
      </c>
      <c r="H27" s="4">
        <v>104174850.65000001</v>
      </c>
      <c r="I27" s="4">
        <v>104174850.65000001</v>
      </c>
      <c r="J27" s="4">
        <v>97274804.159999996</v>
      </c>
      <c r="K27" s="15">
        <v>97274804.159999996</v>
      </c>
    </row>
    <row r="28" spans="1:11" x14ac:dyDescent="0.2">
      <c r="A28" s="61">
        <v>6</v>
      </c>
      <c r="B28" s="61"/>
      <c r="C28" s="61"/>
      <c r="D28" s="61" t="s">
        <v>75</v>
      </c>
      <c r="E28" s="4">
        <v>29289633.780000001</v>
      </c>
      <c r="F28" s="4">
        <v>10925538.57</v>
      </c>
      <c r="G28" s="4">
        <v>40215172.350000001</v>
      </c>
      <c r="H28" s="4">
        <v>10645602.18</v>
      </c>
      <c r="I28" s="4">
        <v>10645602.18</v>
      </c>
      <c r="J28" s="4">
        <v>-18644031.600000001</v>
      </c>
      <c r="K28" s="15">
        <v>0</v>
      </c>
    </row>
    <row r="29" spans="1:11" x14ac:dyDescent="0.2">
      <c r="A29" s="61">
        <v>6</v>
      </c>
      <c r="B29" s="61" t="s">
        <v>59</v>
      </c>
      <c r="C29" s="61"/>
      <c r="D29" s="61" t="s">
        <v>60</v>
      </c>
      <c r="E29" s="4">
        <v>0</v>
      </c>
      <c r="F29" s="4">
        <v>0</v>
      </c>
      <c r="G29" s="4">
        <v>0</v>
      </c>
      <c r="H29" s="4">
        <v>163.56</v>
      </c>
      <c r="I29" s="4">
        <v>163.56</v>
      </c>
      <c r="J29" s="4">
        <v>163.56</v>
      </c>
      <c r="K29" s="15">
        <v>163.56</v>
      </c>
    </row>
    <row r="30" spans="1:11" x14ac:dyDescent="0.2">
      <c r="A30" s="61">
        <v>6</v>
      </c>
      <c r="B30" s="63" t="s">
        <v>59</v>
      </c>
      <c r="C30" s="63">
        <v>51</v>
      </c>
      <c r="D30" s="65" t="s">
        <v>62</v>
      </c>
      <c r="E30" s="4">
        <v>0</v>
      </c>
      <c r="F30" s="4">
        <v>0</v>
      </c>
      <c r="G30" s="4">
        <v>0</v>
      </c>
      <c r="H30" s="4">
        <v>163.56</v>
      </c>
      <c r="I30" s="4">
        <v>163.56</v>
      </c>
      <c r="J30" s="4">
        <v>163.56</v>
      </c>
      <c r="K30" s="15">
        <v>163.56</v>
      </c>
    </row>
    <row r="31" spans="1:11" x14ac:dyDescent="0.2">
      <c r="A31" s="61">
        <v>6</v>
      </c>
      <c r="B31" s="61" t="s">
        <v>69</v>
      </c>
      <c r="C31" s="63"/>
      <c r="D31" s="61" t="s">
        <v>70</v>
      </c>
      <c r="E31" s="4">
        <v>29289633.780000001</v>
      </c>
      <c r="F31" s="4">
        <v>4536705.95</v>
      </c>
      <c r="G31" s="4">
        <v>33826339.729999997</v>
      </c>
      <c r="H31" s="4">
        <v>4256606</v>
      </c>
      <c r="I31" s="4">
        <v>4256606</v>
      </c>
      <c r="J31" s="4">
        <v>-25033027.780000001</v>
      </c>
      <c r="K31" s="15">
        <v>0</v>
      </c>
    </row>
    <row r="32" spans="1:11" x14ac:dyDescent="0.2">
      <c r="A32" s="63">
        <v>6</v>
      </c>
      <c r="B32" s="63" t="s">
        <v>69</v>
      </c>
      <c r="C32" s="63">
        <v>83</v>
      </c>
      <c r="D32" s="64" t="s">
        <v>72</v>
      </c>
      <c r="E32" s="4">
        <v>29289633.780000001</v>
      </c>
      <c r="F32" s="4">
        <v>4536705.95</v>
      </c>
      <c r="G32" s="4">
        <v>33826339.729999997</v>
      </c>
      <c r="H32" s="4">
        <v>4256606</v>
      </c>
      <c r="I32" s="4">
        <v>4256606</v>
      </c>
      <c r="J32" s="4">
        <v>-25033027.780000001</v>
      </c>
      <c r="K32" s="15">
        <v>0</v>
      </c>
    </row>
    <row r="33" spans="1:11" x14ac:dyDescent="0.2">
      <c r="A33" s="61">
        <v>6</v>
      </c>
      <c r="B33" s="61" t="s">
        <v>65</v>
      </c>
      <c r="C33" s="61"/>
      <c r="D33" s="61" t="s">
        <v>66</v>
      </c>
      <c r="E33" s="4">
        <v>0</v>
      </c>
      <c r="F33" s="4">
        <v>6388832.6200000001</v>
      </c>
      <c r="G33" s="4">
        <v>6388832.6200000001</v>
      </c>
      <c r="H33" s="4">
        <v>6388832.6200000001</v>
      </c>
      <c r="I33" s="4">
        <v>6388832.6200000001</v>
      </c>
      <c r="J33" s="4">
        <v>6388832.6200000001</v>
      </c>
      <c r="K33" s="15">
        <v>6388832.6200000001</v>
      </c>
    </row>
    <row r="34" spans="1:11" x14ac:dyDescent="0.2">
      <c r="A34" s="61">
        <v>6</v>
      </c>
      <c r="B34" s="61" t="s">
        <v>65</v>
      </c>
      <c r="C34" s="61">
        <v>3</v>
      </c>
      <c r="D34" s="61" t="s">
        <v>67</v>
      </c>
      <c r="E34" s="4">
        <v>0</v>
      </c>
      <c r="F34" s="4">
        <v>6388832.6200000001</v>
      </c>
      <c r="G34" s="4">
        <v>6388832.6200000001</v>
      </c>
      <c r="H34" s="4">
        <v>6388832.6200000001</v>
      </c>
      <c r="I34" s="4">
        <v>6388832.6200000001</v>
      </c>
      <c r="J34" s="4">
        <v>6388832.6200000001</v>
      </c>
      <c r="K34" s="15">
        <v>6388832.6200000001</v>
      </c>
    </row>
    <row r="35" spans="1:11" x14ac:dyDescent="0.2">
      <c r="A35" s="61">
        <v>7</v>
      </c>
      <c r="B35" s="61"/>
      <c r="C35" s="61"/>
      <c r="D35" s="61" t="s">
        <v>76</v>
      </c>
      <c r="E35" s="4">
        <v>0</v>
      </c>
      <c r="F35" s="4">
        <v>7156640.7199999997</v>
      </c>
      <c r="G35" s="4">
        <v>7156640.7199999997</v>
      </c>
      <c r="H35" s="4">
        <v>3624734.78</v>
      </c>
      <c r="I35" s="4">
        <v>3624734.78</v>
      </c>
      <c r="J35" s="4">
        <v>3624734.78</v>
      </c>
      <c r="K35" s="15">
        <v>3624734.78</v>
      </c>
    </row>
    <row r="36" spans="1:11" x14ac:dyDescent="0.2">
      <c r="A36" s="61">
        <v>7</v>
      </c>
      <c r="B36" s="61" t="s">
        <v>59</v>
      </c>
      <c r="C36" s="12"/>
      <c r="D36" s="61" t="s">
        <v>60</v>
      </c>
      <c r="E36" s="4">
        <v>0</v>
      </c>
      <c r="F36" s="4">
        <v>0</v>
      </c>
      <c r="G36" s="4">
        <v>0</v>
      </c>
      <c r="H36" s="4">
        <v>0.06</v>
      </c>
      <c r="I36" s="4">
        <v>0.06</v>
      </c>
      <c r="J36" s="4">
        <v>0.06</v>
      </c>
      <c r="K36" s="15">
        <v>0.06</v>
      </c>
    </row>
    <row r="37" spans="1:11" x14ac:dyDescent="0.2">
      <c r="A37" s="61">
        <v>7</v>
      </c>
      <c r="B37" s="61" t="s">
        <v>59</v>
      </c>
      <c r="C37" s="61">
        <v>51</v>
      </c>
      <c r="D37" s="61" t="s">
        <v>62</v>
      </c>
      <c r="E37" s="4">
        <v>0</v>
      </c>
      <c r="F37" s="4">
        <v>0</v>
      </c>
      <c r="G37" s="4">
        <v>0</v>
      </c>
      <c r="H37" s="4">
        <v>0.06</v>
      </c>
      <c r="I37" s="4">
        <v>0.06</v>
      </c>
      <c r="J37" s="4">
        <v>0.06</v>
      </c>
      <c r="K37" s="15">
        <v>0.06</v>
      </c>
    </row>
    <row r="38" spans="1:11" x14ac:dyDescent="0.2">
      <c r="A38" s="61">
        <v>7</v>
      </c>
      <c r="B38" s="63" t="s">
        <v>69</v>
      </c>
      <c r="C38" s="63"/>
      <c r="D38" s="63" t="s">
        <v>70</v>
      </c>
      <c r="E38" s="4">
        <v>0</v>
      </c>
      <c r="F38" s="4">
        <v>5187446</v>
      </c>
      <c r="G38" s="4">
        <v>5187446</v>
      </c>
      <c r="H38" s="4">
        <v>1655540</v>
      </c>
      <c r="I38" s="4">
        <v>1655540</v>
      </c>
      <c r="J38" s="4">
        <v>1655540</v>
      </c>
      <c r="K38" s="15">
        <v>1655540</v>
      </c>
    </row>
    <row r="39" spans="1:11" x14ac:dyDescent="0.2">
      <c r="A39" s="61">
        <v>7</v>
      </c>
      <c r="B39" s="61" t="s">
        <v>69</v>
      </c>
      <c r="C39" s="61">
        <v>83</v>
      </c>
      <c r="D39" s="61" t="s">
        <v>72</v>
      </c>
      <c r="E39" s="4">
        <v>0</v>
      </c>
      <c r="F39" s="4">
        <v>5187446</v>
      </c>
      <c r="G39" s="4">
        <v>5187446</v>
      </c>
      <c r="H39" s="4">
        <v>1655540</v>
      </c>
      <c r="I39" s="4">
        <v>1655540</v>
      </c>
      <c r="J39" s="4">
        <v>1655540</v>
      </c>
      <c r="K39" s="15">
        <v>1655540</v>
      </c>
    </row>
    <row r="40" spans="1:11" x14ac:dyDescent="0.2">
      <c r="A40" s="61">
        <v>7</v>
      </c>
      <c r="B40" s="63" t="s">
        <v>65</v>
      </c>
      <c r="C40" s="63"/>
      <c r="D40" s="63" t="s">
        <v>66</v>
      </c>
      <c r="E40" s="4">
        <v>0</v>
      </c>
      <c r="F40" s="4">
        <v>1969194.72</v>
      </c>
      <c r="G40" s="4">
        <v>1969194.72</v>
      </c>
      <c r="H40" s="4">
        <v>1969194.72</v>
      </c>
      <c r="I40" s="4">
        <v>1969194.72</v>
      </c>
      <c r="J40" s="4">
        <v>1969194.72</v>
      </c>
      <c r="K40" s="15">
        <v>1969194.72</v>
      </c>
    </row>
    <row r="41" spans="1:11" x14ac:dyDescent="0.2">
      <c r="A41" s="61">
        <v>7</v>
      </c>
      <c r="B41" s="61" t="s">
        <v>65</v>
      </c>
      <c r="C41" s="61">
        <v>3</v>
      </c>
      <c r="D41" s="61" t="s">
        <v>67</v>
      </c>
      <c r="E41" s="4">
        <v>0</v>
      </c>
      <c r="F41" s="4">
        <v>1969194.72</v>
      </c>
      <c r="G41" s="4">
        <v>1969194.72</v>
      </c>
      <c r="H41" s="4">
        <v>1969194.72</v>
      </c>
      <c r="I41" s="4">
        <v>1969194.72</v>
      </c>
      <c r="J41" s="4">
        <v>1969194.72</v>
      </c>
      <c r="K41" s="15">
        <v>1969194.72</v>
      </c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78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368848399.24000001</v>
      </c>
      <c r="D3" s="68">
        <f>SUM(D4:D8)+D11+SUM(D15:D18)</f>
        <v>137103261.56999999</v>
      </c>
      <c r="E3" s="68">
        <f>SUM(E4:E8)+E11+SUM(E15:E18)</f>
        <v>505951660.81</v>
      </c>
      <c r="F3" s="68">
        <f>SUM(F4:F8)+F11+SUM(F15:F18)</f>
        <v>232914025.12</v>
      </c>
      <c r="G3" s="68">
        <f>SUM(G4:G8)+G11+SUM(G15:G18)</f>
        <v>232914025.12</v>
      </c>
      <c r="H3" s="68">
        <f>+G3-C3</f>
        <v>-135934374.12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15172703.42</v>
      </c>
      <c r="D4" s="66">
        <v>0</v>
      </c>
      <c r="E4" s="66">
        <f>D4+C4</f>
        <v>15172703.42</v>
      </c>
      <c r="F4" s="66">
        <v>13683727.1</v>
      </c>
      <c r="G4" s="66">
        <v>13683727.1</v>
      </c>
      <c r="H4" s="66">
        <f t="shared" ref="H4:H15" si="0">+G4-C4</f>
        <v>-1488976.3200000003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3092405.33</v>
      </c>
      <c r="D7" s="66">
        <v>0</v>
      </c>
      <c r="E7" s="66">
        <f t="shared" si="1"/>
        <v>3092405.33</v>
      </c>
      <c r="F7" s="66">
        <v>1165179.75</v>
      </c>
      <c r="G7" s="66">
        <v>1165179.75</v>
      </c>
      <c r="H7" s="66">
        <f t="shared" si="0"/>
        <v>-1927225.58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7005200.21</v>
      </c>
      <c r="D8" s="66">
        <v>0</v>
      </c>
      <c r="E8" s="66">
        <f t="shared" si="1"/>
        <v>7005200.21</v>
      </c>
      <c r="F8" s="66">
        <v>2258187.11</v>
      </c>
      <c r="G8" s="66">
        <v>2258187.11</v>
      </c>
      <c r="H8" s="66">
        <f t="shared" si="0"/>
        <v>-4747013.0999999996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5510609.96</v>
      </c>
      <c r="D9" s="66">
        <v>1494590.25</v>
      </c>
      <c r="E9" s="66">
        <f t="shared" si="1"/>
        <v>7005200.21</v>
      </c>
      <c r="F9" s="66">
        <v>2258187.11</v>
      </c>
      <c r="G9" s="66">
        <v>2258187.11</v>
      </c>
      <c r="H9" s="66">
        <f t="shared" si="0"/>
        <v>-3252422.85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1494590.25</v>
      </c>
      <c r="D10" s="66">
        <v>-1494590.25</v>
      </c>
      <c r="E10" s="66">
        <f t="shared" si="1"/>
        <v>0</v>
      </c>
      <c r="F10" s="66">
        <v>0</v>
      </c>
      <c r="G10" s="66">
        <v>0</v>
      </c>
      <c r="H10" s="66">
        <f t="shared" si="0"/>
        <v>-1494590.25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2933846.08</v>
      </c>
      <c r="D11" s="66">
        <v>0</v>
      </c>
      <c r="E11" s="66">
        <f t="shared" si="1"/>
        <v>2933846.08</v>
      </c>
      <c r="F11" s="66">
        <v>929460</v>
      </c>
      <c r="G11" s="66">
        <v>929460</v>
      </c>
      <c r="H11" s="66">
        <f t="shared" si="0"/>
        <v>-2004386.08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2933846.08</v>
      </c>
      <c r="D12" s="66">
        <v>0</v>
      </c>
      <c r="E12" s="66">
        <f t="shared" si="1"/>
        <v>2933846.08</v>
      </c>
      <c r="F12" s="66">
        <v>929460</v>
      </c>
      <c r="G12" s="66">
        <v>929460</v>
      </c>
      <c r="H12" s="66">
        <f t="shared" si="0"/>
        <v>-2004386.08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332744197.70999998</v>
      </c>
      <c r="D16" s="66">
        <v>25343985.59</v>
      </c>
      <c r="E16" s="66">
        <f>D16+C16</f>
        <v>358088183.29999995</v>
      </c>
      <c r="F16" s="66">
        <v>95218148.689999998</v>
      </c>
      <c r="G16" s="66">
        <v>95218148.689999998</v>
      </c>
      <c r="H16" s="66">
        <f>+G16-C16</f>
        <v>-237526049.01999998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7900046.4900000002</v>
      </c>
      <c r="D18" s="69">
        <v>111759275.98</v>
      </c>
      <c r="E18" s="69">
        <f>D18+C18</f>
        <v>119659322.47</v>
      </c>
      <c r="F18" s="69">
        <v>119659322.47</v>
      </c>
      <c r="G18" s="69">
        <v>119659322.47</v>
      </c>
      <c r="H18" s="69">
        <f>+G18-C18</f>
        <v>111759275.98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79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368848399.24000001</v>
      </c>
      <c r="D3" s="71">
        <f>SUM(D4+D16+D21)</f>
        <v>137103261.56999999</v>
      </c>
      <c r="E3" s="71">
        <f>SUM(E4+E16+E21)</f>
        <v>505951660.80999994</v>
      </c>
      <c r="F3" s="71">
        <f>SUM(F4+F16+F21)</f>
        <v>232914025.12</v>
      </c>
      <c r="G3" s="71">
        <f>SUM(G4+G16+G21)</f>
        <v>232914025.12</v>
      </c>
      <c r="H3" s="68">
        <f>+G3-C3</f>
        <v>-135934374.12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360948352.75</v>
      </c>
      <c r="D4" s="68">
        <f>SUM(D5:D8)+D11+D14+D15</f>
        <v>25343985.59</v>
      </c>
      <c r="E4" s="68">
        <f>SUM(E5:E8)+E11+E14+E15</f>
        <v>386292338.33999997</v>
      </c>
      <c r="F4" s="68">
        <f>SUM(F5:F8)+F11+F14+F15</f>
        <v>113254702.65000001</v>
      </c>
      <c r="G4" s="68">
        <f>SUM(G5:G8)+G11+G14+G15</f>
        <v>113254702.65000001</v>
      </c>
      <c r="H4" s="68">
        <f t="shared" ref="H4:H21" si="0">+G4-C4</f>
        <v>-247693650.09999999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15172703.42</v>
      </c>
      <c r="D5" s="66">
        <v>0</v>
      </c>
      <c r="E5" s="66">
        <f>C5+D5</f>
        <v>15172703.42</v>
      </c>
      <c r="F5" s="66">
        <v>13683727.1</v>
      </c>
      <c r="G5" s="66">
        <v>13683727.1</v>
      </c>
      <c r="H5" s="66">
        <f t="shared" si="0"/>
        <v>-1488976.3200000003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3092405.33</v>
      </c>
      <c r="D7" s="66">
        <v>0</v>
      </c>
      <c r="E7" s="66">
        <f t="shared" si="1"/>
        <v>3092405.33</v>
      </c>
      <c r="F7" s="66">
        <v>1165179.75</v>
      </c>
      <c r="G7" s="66">
        <v>1165179.75</v>
      </c>
      <c r="H7" s="66">
        <f t="shared" si="0"/>
        <v>-1927225.58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7005200.21</v>
      </c>
      <c r="D8" s="66">
        <v>0</v>
      </c>
      <c r="E8" s="66">
        <f t="shared" si="1"/>
        <v>7005200.21</v>
      </c>
      <c r="F8" s="66">
        <v>2258187.11</v>
      </c>
      <c r="G8" s="66">
        <v>2258187.11</v>
      </c>
      <c r="H8" s="66">
        <f t="shared" si="0"/>
        <v>-4747013.0999999996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5510609.96</v>
      </c>
      <c r="D9" s="66">
        <v>1494590.25</v>
      </c>
      <c r="E9" s="66">
        <f t="shared" si="1"/>
        <v>7005200.21</v>
      </c>
      <c r="F9" s="66">
        <v>2258187.11</v>
      </c>
      <c r="G9" s="66">
        <v>2258187.11</v>
      </c>
      <c r="H9" s="66">
        <f t="shared" si="0"/>
        <v>-3252422.85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1494590.25</v>
      </c>
      <c r="D10" s="66">
        <v>-1494590.25</v>
      </c>
      <c r="E10" s="66">
        <f t="shared" si="1"/>
        <v>0</v>
      </c>
      <c r="F10" s="66">
        <v>0</v>
      </c>
      <c r="G10" s="66">
        <v>0</v>
      </c>
      <c r="H10" s="66">
        <f t="shared" si="0"/>
        <v>-1494590.25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2933846.08</v>
      </c>
      <c r="D11" s="66">
        <v>0</v>
      </c>
      <c r="E11" s="66">
        <f t="shared" si="1"/>
        <v>2933846.08</v>
      </c>
      <c r="F11" s="66">
        <v>929460</v>
      </c>
      <c r="G11" s="66">
        <v>929460</v>
      </c>
      <c r="H11" s="66">
        <f t="shared" si="0"/>
        <v>-2004386.08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2933846.08</v>
      </c>
      <c r="D12" s="66">
        <v>0</v>
      </c>
      <c r="E12" s="66">
        <f t="shared" si="1"/>
        <v>2933846.08</v>
      </c>
      <c r="F12" s="66">
        <v>929460</v>
      </c>
      <c r="G12" s="66">
        <v>929460</v>
      </c>
      <c r="H12" s="66">
        <f t="shared" si="0"/>
        <v>-2004386.08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332744197.70999998</v>
      </c>
      <c r="D14" s="66">
        <v>25343985.59</v>
      </c>
      <c r="E14" s="66">
        <f>C14+D14</f>
        <v>358088183.29999995</v>
      </c>
      <c r="F14" s="66">
        <v>95218148.689999998</v>
      </c>
      <c r="G14" s="66">
        <v>95218148.689999998</v>
      </c>
      <c r="H14" s="66">
        <f t="shared" si="0"/>
        <v>-237526049.01999998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7900046.4900000002</v>
      </c>
      <c r="D20" s="68">
        <f>SUM(D21)</f>
        <v>111759275.98</v>
      </c>
      <c r="E20" s="68">
        <f>SUM(E21)</f>
        <v>119659322.47</v>
      </c>
      <c r="F20" s="68">
        <f>SUM(F21)</f>
        <v>119659322.47</v>
      </c>
      <c r="G20" s="68">
        <f>SUM(G21)</f>
        <v>119659322.47</v>
      </c>
      <c r="H20" s="68">
        <f t="shared" si="0"/>
        <v>111759275.98</v>
      </c>
      <c r="I20" s="70">
        <f>SUM(I21)</f>
        <v>111759275.98</v>
      </c>
      <c r="J20" s="8"/>
    </row>
    <row r="21" spans="1:10" x14ac:dyDescent="0.2">
      <c r="A21" s="44" t="s">
        <v>26</v>
      </c>
      <c r="B21" s="35" t="s">
        <v>21</v>
      </c>
      <c r="C21" s="69">
        <v>7900046.4900000002</v>
      </c>
      <c r="D21" s="69">
        <v>111759275.98</v>
      </c>
      <c r="E21" s="69">
        <f>C21+D21</f>
        <v>119659322.47</v>
      </c>
      <c r="F21" s="69">
        <v>119659322.47</v>
      </c>
      <c r="G21" s="69">
        <v>119659322.47</v>
      </c>
      <c r="H21" s="69">
        <f t="shared" si="0"/>
        <v>111759275.98</v>
      </c>
      <c r="I21" s="73">
        <f t="shared" si="2"/>
        <v>111759275.98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2017-03-30T22:07:26Z</cp:lastPrinted>
  <dcterms:created xsi:type="dcterms:W3CDTF">2012-12-11T20:48:19Z</dcterms:created>
  <dcterms:modified xsi:type="dcterms:W3CDTF">2018-04-17T20:44:41Z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